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erere de oferte Proceduri simplificate\2022\Medicamente - loturi anulate\"/>
    </mc:Choice>
  </mc:AlternateContent>
  <xr:revisionPtr revIDLastSave="0" documentId="13_ncr:1_{DC2C9A1B-F5A6-416B-B314-653059D723A8}" xr6:coauthVersionLast="47" xr6:coauthVersionMax="47" xr10:uidLastSave="{00000000-0000-0000-0000-000000000000}"/>
  <bookViews>
    <workbookView xWindow="-120" yWindow="-120" windowWidth="29040" windowHeight="15840" xr2:uid="{FB929F54-0EF6-429B-B07C-9282FED99F43}"/>
  </bookViews>
  <sheets>
    <sheet name="Foaie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H22" i="1"/>
  <c r="H24" i="1"/>
  <c r="H33" i="1"/>
  <c r="H34" i="1"/>
  <c r="H41" i="1"/>
  <c r="H42" i="1"/>
  <c r="H50" i="1"/>
  <c r="H54" i="1"/>
  <c r="H58" i="1"/>
  <c r="H66" i="1"/>
  <c r="H73" i="1"/>
  <c r="H82" i="1"/>
  <c r="H92" i="1"/>
  <c r="H97" i="1"/>
  <c r="H100" i="1"/>
  <c r="G11" i="1"/>
  <c r="G107" i="1"/>
  <c r="H107" i="1" s="1"/>
  <c r="G106" i="1"/>
  <c r="G105" i="1"/>
  <c r="G104" i="1"/>
  <c r="G103" i="1"/>
  <c r="H103" i="1" s="1"/>
  <c r="G102" i="1"/>
  <c r="G101" i="1"/>
  <c r="G100" i="1"/>
  <c r="G99" i="1"/>
  <c r="G98" i="1"/>
  <c r="G97" i="1"/>
  <c r="G96" i="1"/>
  <c r="H96" i="1" s="1"/>
  <c r="G95" i="1"/>
  <c r="G94" i="1"/>
  <c r="H94" i="1" s="1"/>
  <c r="G93" i="1"/>
  <c r="G92" i="1"/>
  <c r="G91" i="1"/>
  <c r="G90" i="1"/>
  <c r="G89" i="1"/>
  <c r="G88" i="1"/>
  <c r="H88" i="1" s="1"/>
  <c r="G87" i="1"/>
  <c r="H87" i="1" s="1"/>
  <c r="G86" i="1"/>
  <c r="G85" i="1"/>
  <c r="H85" i="1" s="1"/>
  <c r="G84" i="1"/>
  <c r="G83" i="1"/>
  <c r="G82" i="1"/>
  <c r="G81" i="1"/>
  <c r="G80" i="1"/>
  <c r="G79" i="1"/>
  <c r="H79" i="1" s="1"/>
  <c r="G78" i="1"/>
  <c r="G77" i="1"/>
  <c r="H77" i="1" s="1"/>
  <c r="G76" i="1"/>
  <c r="H76" i="1" s="1"/>
  <c r="G75" i="1"/>
  <c r="G74" i="1"/>
  <c r="G73" i="1"/>
  <c r="G72" i="1"/>
  <c r="H72" i="1" s="1"/>
  <c r="G71" i="1"/>
  <c r="G70" i="1"/>
  <c r="H70" i="1" s="1"/>
  <c r="G69" i="1"/>
  <c r="G68" i="1"/>
  <c r="H68" i="1" s="1"/>
  <c r="G67" i="1"/>
  <c r="H67" i="1" s="1"/>
  <c r="G66" i="1"/>
  <c r="G65" i="1"/>
  <c r="H65" i="1" s="1"/>
  <c r="G64" i="1"/>
  <c r="H64" i="1" s="1"/>
  <c r="G63" i="1"/>
  <c r="G62" i="1"/>
  <c r="G61" i="1"/>
  <c r="G60" i="1"/>
  <c r="G59" i="1"/>
  <c r="H59" i="1" s="1"/>
  <c r="G58" i="1"/>
  <c r="G57" i="1"/>
  <c r="H57" i="1" s="1"/>
  <c r="G56" i="1"/>
  <c r="H56" i="1" s="1"/>
  <c r="G55" i="1"/>
  <c r="H55" i="1" s="1"/>
  <c r="G54" i="1"/>
  <c r="G53" i="1"/>
  <c r="H53" i="1" s="1"/>
  <c r="G52" i="1"/>
  <c r="H52" i="1" s="1"/>
  <c r="G51" i="1"/>
  <c r="H51" i="1" s="1"/>
  <c r="G50" i="1"/>
  <c r="G49" i="1"/>
  <c r="H49" i="1" s="1"/>
  <c r="G48" i="1"/>
  <c r="H48" i="1" s="1"/>
  <c r="G47" i="1"/>
  <c r="G46" i="1"/>
  <c r="G45" i="1"/>
  <c r="G44" i="1"/>
  <c r="G43" i="1"/>
  <c r="G42" i="1"/>
  <c r="G41" i="1"/>
  <c r="G40" i="1"/>
  <c r="G39" i="1"/>
  <c r="G38" i="1"/>
  <c r="G37" i="1"/>
  <c r="H37" i="1" s="1"/>
  <c r="G36" i="1"/>
  <c r="H36" i="1" s="1"/>
  <c r="G35" i="1"/>
  <c r="G34" i="1"/>
  <c r="G33" i="1"/>
  <c r="G32" i="1"/>
  <c r="G31" i="1"/>
  <c r="G30" i="1"/>
  <c r="G29" i="1"/>
  <c r="H29" i="1" s="1"/>
  <c r="G28" i="1"/>
  <c r="G27" i="1"/>
  <c r="H27" i="1" s="1"/>
  <c r="G26" i="1"/>
  <c r="G25" i="1"/>
  <c r="G24" i="1"/>
  <c r="G23" i="1"/>
  <c r="H23" i="1" s="1"/>
  <c r="G21" i="1"/>
  <c r="H21" i="1" s="1"/>
  <c r="G20" i="1"/>
  <c r="G18" i="1"/>
  <c r="H18" i="1" s="1"/>
  <c r="G17" i="1"/>
  <c r="G16" i="1"/>
  <c r="G14" i="1"/>
  <c r="H14" i="1" s="1"/>
  <c r="G13" i="1"/>
  <c r="H13" i="1" s="1"/>
  <c r="G12" i="1"/>
  <c r="G108" i="1" l="1"/>
</calcChain>
</file>

<file path=xl/sharedStrings.xml><?xml version="1.0" encoding="utf-8"?>
<sst xmlns="http://schemas.openxmlformats.org/spreadsheetml/2006/main" count="301" uniqueCount="207">
  <si>
    <t>Spitalul de Psihiatrie Tulgheş</t>
  </si>
  <si>
    <t>Pszichiátriai Kórház Gyergyótölgyes</t>
  </si>
  <si>
    <t>Tulgheş 537330, nr. 342, România</t>
  </si>
  <si>
    <t xml:space="preserve">Tel: 0266.338.188, 0266.338.189, fax: 0266.338.033, </t>
  </si>
  <si>
    <t>e-mail:spitalultulghes@yahoo.com</t>
  </si>
  <si>
    <t xml:space="preserve">Web: www.psihiatrietulghes.ro  </t>
  </si>
  <si>
    <t>Nr. operator de date cu caracter personal : 29767</t>
  </si>
  <si>
    <t>Nr. crt.</t>
  </si>
  <si>
    <t>Cod CPV</t>
  </si>
  <si>
    <t>Denumire produs</t>
  </si>
  <si>
    <t>D.C.I.</t>
  </si>
  <si>
    <t>Cantitate   contract 2023</t>
  </si>
  <si>
    <t>Preț unitar fără TVA (lei)2023</t>
  </si>
  <si>
    <t>Valoare maximă contract fără TVA (lei)2022</t>
  </si>
  <si>
    <t>33661500-6</t>
  </si>
  <si>
    <t>NITRAZEPAMUM</t>
  </si>
  <si>
    <t>NITRAZEPAM 2,5 MG cpr</t>
  </si>
  <si>
    <t>PARNIDO 6 mg cpr</t>
  </si>
  <si>
    <t>PALIPERIDONUM</t>
  </si>
  <si>
    <t>RISPERIDONUM</t>
  </si>
  <si>
    <t>RISPERIDONA 4 MG cpr</t>
  </si>
  <si>
    <t>GERODORM 40 MG cpr</t>
  </si>
  <si>
    <t>CINOLAZEPAMUM</t>
  </si>
  <si>
    <t>PARNIDO 3 mg cpr</t>
  </si>
  <si>
    <t>COMBINATII</t>
  </si>
  <si>
    <t>33622100-7</t>
  </si>
  <si>
    <t>NITROGLYCERINUM</t>
  </si>
  <si>
    <t>NITROGLICERINA 0.5 MG cpr</t>
  </si>
  <si>
    <t>NICERGOLINUM</t>
  </si>
  <si>
    <t>LIPANTIL NANO 145 MG cpr film</t>
  </si>
  <si>
    <t>fenofibrat</t>
  </si>
  <si>
    <t>33661400-5</t>
  </si>
  <si>
    <t>BROMOCRIPTIN</t>
  </si>
  <si>
    <t>33614000-7</t>
  </si>
  <si>
    <t>SAPROSAN 100 MG cpr</t>
  </si>
  <si>
    <t>CLORCHINALDOLUM</t>
  </si>
  <si>
    <t>33651000-8</t>
  </si>
  <si>
    <t>CEFUROXIMUM</t>
  </si>
  <si>
    <t>33661600-7</t>
  </si>
  <si>
    <t>ANXIAR 1 MG</t>
  </si>
  <si>
    <t>LORAZEPAMUM</t>
  </si>
  <si>
    <t>ANAFRANIL 25 MG draj.</t>
  </si>
  <si>
    <t>CLOMIPRAMINUM</t>
  </si>
  <si>
    <t>BUPROPIONUM</t>
  </si>
  <si>
    <t>COAXIL 12.5MG draj.</t>
  </si>
  <si>
    <t>TIANEPTINUM</t>
  </si>
  <si>
    <t>MEMANTINUM</t>
  </si>
  <si>
    <t>MEMANTINA SOL ORALA 100 ML</t>
  </si>
  <si>
    <t>PAXETIN 20 MG cpr</t>
  </si>
  <si>
    <t>PAROXETINUM</t>
  </si>
  <si>
    <t>VENLAFAXINA 37.5MG cpr</t>
  </si>
  <si>
    <t>VENLAFAXINUM</t>
  </si>
  <si>
    <t>RIVASTIGMINA 3 MG caps</t>
  </si>
  <si>
    <t>RIVASTIGMINUM</t>
  </si>
  <si>
    <t>FLUVOXAMINA 50 MG cpr film</t>
  </si>
  <si>
    <t>FLUVOXAMINUM</t>
  </si>
  <si>
    <t>33631600-8</t>
  </si>
  <si>
    <t>BETADINE 10% 1000 ML flac</t>
  </si>
  <si>
    <t>POVIDONUM IODINATUM</t>
  </si>
  <si>
    <t>BETADINA 10% 120ML</t>
  </si>
  <si>
    <t>33673000-8</t>
  </si>
  <si>
    <t>33622800-4</t>
  </si>
  <si>
    <t>CO-PRENESSA 4/1.25 MG CPR</t>
  </si>
  <si>
    <t>PERINDOPRIL/INDAPAMIDA</t>
  </si>
  <si>
    <t>CO-PRENESSA 8/2,5 CPR</t>
  </si>
  <si>
    <t>33632200-1</t>
  </si>
  <si>
    <t>MYDOCALM 50 MG cpr</t>
  </si>
  <si>
    <t>TOLPERISONUM</t>
  </si>
  <si>
    <t>MYDOCALM 150 MG cpr</t>
  </si>
  <si>
    <t>ALBENDAZOL  400mg cpr</t>
  </si>
  <si>
    <t>ALBENDAZOLUM</t>
  </si>
  <si>
    <t xml:space="preserve">33632200-1 </t>
  </si>
  <si>
    <t>LIORESAL 10MG CPR</t>
  </si>
  <si>
    <t>BACLOFENUM</t>
  </si>
  <si>
    <t>LIORESAL 25MG CPR</t>
  </si>
  <si>
    <t>33632100-0</t>
  </si>
  <si>
    <t>VIMOVO 500MG/20MG cpr elib. modif</t>
  </si>
  <si>
    <t>COMBINATII (NAPROXENUM + ESOMEPRAZOLUM)</t>
  </si>
  <si>
    <t>KETOPROFENUM</t>
  </si>
  <si>
    <t>PARACETAMOLUM</t>
  </si>
  <si>
    <t>33675000-2</t>
  </si>
  <si>
    <t>LEVOCETIRIZINUM</t>
  </si>
  <si>
    <t>ROMERGAN 50 ML 5mg/5ml flacon</t>
  </si>
  <si>
    <t>PROMETHAZINUM</t>
  </si>
  <si>
    <t>33661300-4</t>
  </si>
  <si>
    <t>ACIDUM VALPROICUM+SARURI</t>
  </si>
  <si>
    <t>ORFIRIL 1000 MG plic elib.prelung.</t>
  </si>
  <si>
    <t>RIVOTRIL 0,5MG cpr</t>
  </si>
  <si>
    <t>CLONAZEPAMUM</t>
  </si>
  <si>
    <t>RIVOTRIL 2 MG  cpr</t>
  </si>
  <si>
    <t>TIMONIL 150 MG comp elib prelung</t>
  </si>
  <si>
    <t>CARBAMAZEPINUM</t>
  </si>
  <si>
    <t>CARBAVIM 200MG cpr</t>
  </si>
  <si>
    <t>33610000-9</t>
  </si>
  <si>
    <t>METASPAR</t>
  </si>
  <si>
    <t>33692400-1</t>
  </si>
  <si>
    <t xml:space="preserve">GLUCOZA 10% 250 ML flac.sol.perf. </t>
  </si>
  <si>
    <t>GLUCOSUM</t>
  </si>
  <si>
    <t>GLUCOZA 5% 250ML  flac.sol.perf.</t>
  </si>
  <si>
    <t>MANITOL SOL. PERF. 20%- 250 ml flac</t>
  </si>
  <si>
    <t>MANNITOLUM</t>
  </si>
  <si>
    <t>SOLUTIE RINGER 250 ML flac</t>
  </si>
  <si>
    <t>33622600-2</t>
  </si>
  <si>
    <t>PROPRANOLOL 10 MG cpr</t>
  </si>
  <si>
    <t>PROPRANOLOLUM</t>
  </si>
  <si>
    <t>33615000-4</t>
  </si>
  <si>
    <t>DIAPREL 60 cpr elib modif</t>
  </si>
  <si>
    <t>GLICLAZIDUM</t>
  </si>
  <si>
    <t>33612000-3</t>
  </si>
  <si>
    <t>PAPAVERINA 100 MG cpr</t>
  </si>
  <si>
    <t>PAPAVERINI HYDROCHLORIDUM</t>
  </si>
  <si>
    <t>33616000-1</t>
  </si>
  <si>
    <t>MILGAMMA N caps</t>
  </si>
  <si>
    <t>ENERION 200 MG dj</t>
  </si>
  <si>
    <t>SULBUTIAMINA</t>
  </si>
  <si>
    <t>NEUROMULTIVIT cpr</t>
  </si>
  <si>
    <t>33640000-8</t>
  </si>
  <si>
    <t>DRIPTANE 5 MG cpr.</t>
  </si>
  <si>
    <t>OXYBUTYNIN</t>
  </si>
  <si>
    <t>VENTOLIN 100 mcg/doza susp.inhal. Presurizata, flacon cu 200 doze</t>
  </si>
  <si>
    <t>SALBUTAMOLUM</t>
  </si>
  <si>
    <t>33124131-2</t>
  </si>
  <si>
    <t>Test sarcina</t>
  </si>
  <si>
    <t>33690000-3</t>
  </si>
  <si>
    <t>FENISTIL GEL</t>
  </si>
  <si>
    <t>DIMENTIDEN MALAEAT</t>
  </si>
  <si>
    <t>ICHTIOL UNG</t>
  </si>
  <si>
    <t>GLICERINA BORAXATA CU NISTATIN</t>
  </si>
  <si>
    <t>LEVOTHYROXINUM</t>
  </si>
  <si>
    <t xml:space="preserve">33690000-3 </t>
  </si>
  <si>
    <t>FRAXIPARINE 3800ui sol.inj</t>
  </si>
  <si>
    <t>NADROPARI NUM</t>
  </si>
  <si>
    <t>33622000-6</t>
  </si>
  <si>
    <t>TENAXUM 1MG CPR</t>
  </si>
  <si>
    <t>RILMENIDINUM</t>
  </si>
  <si>
    <t>CORLENTOR 5MG CPR</t>
  </si>
  <si>
    <t>IVABRADINUM</t>
  </si>
  <si>
    <t>ASTHA 15 CAPS</t>
  </si>
  <si>
    <t>AMIODARONA 200 MG CPR</t>
  </si>
  <si>
    <t>AMIODARONUM</t>
  </si>
  <si>
    <t>AMIODARONA -AMIOKARDIN- fi 150 mg/3 ml</t>
  </si>
  <si>
    <t>GAVISCON 200ML flacon</t>
  </si>
  <si>
    <t>DEPAKINE SIROP 57 MG/ML</t>
  </si>
  <si>
    <t>ELIQUIS 2.5 MG CPR</t>
  </si>
  <si>
    <t>APIXABANUM</t>
  </si>
  <si>
    <t>NOLITERAX 10 MG/2.5 MG CPR</t>
  </si>
  <si>
    <t>PERINDOPRILUM+INDAPAMIDUM</t>
  </si>
  <si>
    <t>OFLOXACINA 200 MG CPR</t>
  </si>
  <si>
    <t>OFLOXACINUM</t>
  </si>
  <si>
    <t>RIVASTIGMINA 2 MG/ML SOL.ORALA</t>
  </si>
  <si>
    <t>SORBIFER DURULES CPR</t>
  </si>
  <si>
    <t>VITAMINA C + Zn EFERVESCENTA</t>
  </si>
  <si>
    <t>ACUTIL CAPS</t>
  </si>
  <si>
    <t>ALANERV CAPS</t>
  </si>
  <si>
    <t>FLUOXETINA 20 MG</t>
  </si>
  <si>
    <t>FLUOXETINUM</t>
  </si>
  <si>
    <t>ZUCLOPENTHIXOLUM</t>
  </si>
  <si>
    <t>AMITRIPTILINA 25 mg cpr</t>
  </si>
  <si>
    <t>AMITRIPTYLINUM</t>
  </si>
  <si>
    <t xml:space="preserve">EGLONYL 50 mg </t>
  </si>
  <si>
    <t>SULPIRID</t>
  </si>
  <si>
    <t>IBEROGAST fl</t>
  </si>
  <si>
    <t>BANEOCIN 250 UI/5000 UI pulb.cut.</t>
  </si>
  <si>
    <t>CLOPIXOL 10 mg cpr</t>
  </si>
  <si>
    <t>CLOPIXOL 25 mg cpr</t>
  </si>
  <si>
    <t>ALPRAZOLAMUM</t>
  </si>
  <si>
    <t>ALPRAZOLAM 0.5 MG cpr</t>
  </si>
  <si>
    <t>IMOVANE 7,5 MG cpr</t>
  </si>
  <si>
    <t>ZOPICLONUM</t>
  </si>
  <si>
    <t>33674000-5</t>
  </si>
  <si>
    <t>SIROP PATLAGINA X 100 flac</t>
  </si>
  <si>
    <t>33631400-6</t>
  </si>
  <si>
    <t>NIDOFLOR CREMA 15G  tub</t>
  </si>
  <si>
    <t>ATORVASTATINA 10 MG cpr</t>
  </si>
  <si>
    <t>ATORVASTATINUM</t>
  </si>
  <si>
    <t>AMOXICILLINUM+ACIDUM CLAVULANICUM</t>
  </si>
  <si>
    <t>PHENOBARBITALUM</t>
  </si>
  <si>
    <t>INSULINE UMANE</t>
  </si>
  <si>
    <t>METEOSPASMYL caps</t>
  </si>
  <si>
    <t xml:space="preserve">COMBINATII (CITRAT DE ALVERINA 60MG, SIMETICONA 300MG) </t>
  </si>
  <si>
    <t>LERCANIDIPINUM</t>
  </si>
  <si>
    <t>DILVAS 100 MG CPR</t>
  </si>
  <si>
    <t>CILOSTAZOLUM</t>
  </si>
  <si>
    <t xml:space="preserve">33615000-4 </t>
  </si>
  <si>
    <t>INSULINUM GLARGINE</t>
  </si>
  <si>
    <t>VITAMINA D3 2000 UI</t>
  </si>
  <si>
    <t>TABEL LOTURI ANULATE</t>
  </si>
  <si>
    <t>NICERGOLINA 30 MG cpr</t>
  </si>
  <si>
    <t>BROCRIPTIN 2,5MG draj</t>
  </si>
  <si>
    <t>ENHANCIN 875mg/125mg cpr</t>
  </si>
  <si>
    <t>ZINNAT 500 MG cpr</t>
  </si>
  <si>
    <t>ZYBAN 150 MG cpr</t>
  </si>
  <si>
    <t>KETPROXIN 100MG cpr</t>
  </si>
  <si>
    <t>PARACETAMOL  100ML FLAC</t>
  </si>
  <si>
    <t>XYZAL 5 MG cpr</t>
  </si>
  <si>
    <t>FENOBARBITAL 100MG cpr</t>
  </si>
  <si>
    <t>EUTHYROX 50 MCG cpr</t>
  </si>
  <si>
    <t>LERIDIP 10 MG CPR</t>
  </si>
  <si>
    <t>INSUMAN RAPID 100 UI/ml stilou preumplut</t>
  </si>
  <si>
    <t>LANTUS 100 UI/ml stilou preumplut</t>
  </si>
  <si>
    <t>CLOPIXOL ACUPHASE 50 mg/ml sol inj fi</t>
  </si>
  <si>
    <t>CLOPIXOL DEPOT 200 mg/ml sol inj fi</t>
  </si>
  <si>
    <t>GP</t>
  </si>
  <si>
    <t>ACC FIOLE 300MG/3ML</t>
  </si>
  <si>
    <t>ACETYLCYSTEINUM</t>
  </si>
  <si>
    <t>FLUANXOL DEPOT 1 ML fi</t>
  </si>
  <si>
    <t>FLUPENTIXOLUM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</si>
</sst>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1"/>
      <name val="Calibri"/>
      <family val="2"/>
    </font>
    <font>
      <b/>
      <sz val="10"/>
      <name val="Arial"/>
      <family val="2"/>
    </font>
    <font>
      <sz val="8"/>
      <name val="Calibri"/>
      <family val="2"/>
    </font>
    <font>
      <sz val="8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0"/>
      <name val="Calibri"/>
      <family val="2"/>
    </font>
    <font>
      <b/>
      <sz val="10"/>
      <color indexed="8"/>
      <name val="Calibri"/>
      <family val="2"/>
    </font>
    <font>
      <b/>
      <sz val="9"/>
      <color indexed="8"/>
      <name val="Calibri"/>
      <family val="2"/>
    </font>
    <font>
      <sz val="10"/>
      <color indexed="8"/>
      <name val="Times New Roman"/>
      <family val="1"/>
    </font>
    <font>
      <sz val="9.85"/>
      <color indexed="8"/>
      <name val="Times New Roman"/>
      <family val="1"/>
    </font>
    <font>
      <sz val="10"/>
      <color indexed="8"/>
      <name val="Calibri"/>
      <family val="2"/>
    </font>
    <font>
      <sz val="10"/>
      <color theme="1"/>
      <name val="Arial"/>
      <family val="2"/>
    </font>
    <font>
      <sz val="10"/>
      <name val="Times New Roman"/>
      <family val="1"/>
    </font>
    <font>
      <sz val="10"/>
      <name val="Calibri"/>
      <family val="2"/>
    </font>
    <font>
      <sz val="8"/>
      <color indexed="8"/>
      <name val="Calibri"/>
      <family val="2"/>
    </font>
    <font>
      <sz val="9"/>
      <color indexed="8"/>
      <name val="Times New Roman"/>
      <family val="1"/>
    </font>
    <font>
      <sz val="9"/>
      <name val="Calibri"/>
      <family val="2"/>
    </font>
    <font>
      <sz val="9"/>
      <color indexed="8"/>
      <name val="Calibri"/>
      <family val="2"/>
    </font>
    <font>
      <sz val="10"/>
      <color theme="1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 shrinkToFit="1"/>
    </xf>
    <xf numFmtId="0" fontId="0" fillId="0" borderId="3" xfId="0" applyBorder="1" applyAlignment="1">
      <alignment vertical="center"/>
    </xf>
    <xf numFmtId="0" fontId="11" fillId="0" borderId="3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3" fontId="14" fillId="0" borderId="3" xfId="0" applyNumberFormat="1" applyFont="1" applyBorder="1" applyAlignment="1">
      <alignment vertical="center"/>
    </xf>
    <xf numFmtId="4" fontId="14" fillId="0" borderId="3" xfId="0" applyNumberFormat="1" applyFont="1" applyBorder="1" applyAlignment="1">
      <alignment vertical="center"/>
    </xf>
    <xf numFmtId="4" fontId="14" fillId="0" borderId="3" xfId="0" applyNumberFormat="1" applyFont="1" applyBorder="1" applyAlignment="1">
      <alignment horizontal="right" vertical="center" wrapText="1"/>
    </xf>
    <xf numFmtId="0" fontId="15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17" fillId="0" borderId="3" xfId="0" applyFont="1" applyBorder="1" applyAlignment="1">
      <alignment vertical="center"/>
    </xf>
    <xf numFmtId="0" fontId="18" fillId="0" borderId="3" xfId="0" applyFont="1" applyBorder="1" applyAlignment="1">
      <alignment vertical="center"/>
    </xf>
    <xf numFmtId="0" fontId="19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3" fillId="0" borderId="3" xfId="0" applyFont="1" applyBorder="1" applyAlignment="1">
      <alignment vertical="center" wrapText="1"/>
    </xf>
    <xf numFmtId="0" fontId="20" fillId="0" borderId="3" xfId="0" applyFont="1" applyBorder="1" applyAlignment="1">
      <alignment vertical="center"/>
    </xf>
    <xf numFmtId="0" fontId="11" fillId="0" borderId="3" xfId="0" applyFont="1" applyBorder="1" applyAlignment="1">
      <alignment vertical="center" wrapText="1"/>
    </xf>
    <xf numFmtId="0" fontId="17" fillId="0" borderId="0" xfId="0" applyFont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5" fillId="0" borderId="3" xfId="0" applyFont="1" applyBorder="1"/>
    <xf numFmtId="0" fontId="0" fillId="0" borderId="3" xfId="0" applyBorder="1"/>
    <xf numFmtId="0" fontId="5" fillId="0" borderId="3" xfId="0" applyFont="1" applyBorder="1"/>
    <xf numFmtId="0" fontId="11" fillId="0" borderId="3" xfId="0" applyFont="1" applyBorder="1"/>
    <xf numFmtId="4" fontId="0" fillId="0" borderId="0" xfId="0" applyNumberFormat="1"/>
    <xf numFmtId="0" fontId="17" fillId="0" borderId="3" xfId="0" applyFont="1" applyBorder="1" applyAlignment="1">
      <alignment vertical="center" wrapText="1"/>
    </xf>
    <xf numFmtId="0" fontId="21" fillId="2" borderId="4" xfId="0" applyFont="1" applyFill="1" applyBorder="1" applyAlignment="1">
      <alignment vertical="center"/>
    </xf>
    <xf numFmtId="4" fontId="22" fillId="0" borderId="3" xfId="0" applyNumberFormat="1" applyFont="1" applyBorder="1" applyAlignment="1">
      <alignment vertical="center"/>
    </xf>
    <xf numFmtId="3" fontId="22" fillId="0" borderId="3" xfId="0" applyNumberFormat="1" applyFont="1" applyBorder="1" applyAlignment="1">
      <alignment vertical="center"/>
    </xf>
    <xf numFmtId="4" fontId="22" fillId="0" borderId="3" xfId="0" applyNumberFormat="1" applyFont="1" applyBorder="1" applyAlignment="1">
      <alignment horizontal="right" vertical="center" wrapText="1"/>
    </xf>
    <xf numFmtId="3" fontId="22" fillId="0" borderId="1" xfId="0" applyNumberFormat="1" applyFont="1" applyBorder="1" applyAlignment="1">
      <alignment vertical="center"/>
    </xf>
    <xf numFmtId="4" fontId="22" fillId="0" borderId="1" xfId="0" applyNumberFormat="1" applyFont="1" applyBorder="1" applyAlignment="1">
      <alignment vertical="center"/>
    </xf>
    <xf numFmtId="0" fontId="22" fillId="0" borderId="3" xfId="0" applyFont="1" applyBorder="1"/>
    <xf numFmtId="4" fontId="22" fillId="0" borderId="3" xfId="0" applyNumberFormat="1" applyFont="1" applyBorder="1"/>
    <xf numFmtId="1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19050</xdr:rowOff>
    </xdr:from>
    <xdr:to>
      <xdr:col>2</xdr:col>
      <xdr:colOff>1971675</xdr:colOff>
      <xdr:row>6</xdr:row>
      <xdr:rowOff>66675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1632A4EC-1C77-4F9E-B9EC-F921B79D3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9050"/>
          <a:ext cx="26574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78884-0E03-4653-B262-E2505649FE1E}">
  <dimension ref="A1:H108"/>
  <sheetViews>
    <sheetView tabSelected="1" workbookViewId="0">
      <selection activeCell="C10" sqref="C10"/>
    </sheetView>
  </sheetViews>
  <sheetFormatPr defaultRowHeight="15" x14ac:dyDescent="0.25"/>
  <cols>
    <col min="1" max="1" width="6" customWidth="1"/>
    <col min="2" max="2" width="9.42578125" customWidth="1"/>
    <col min="3" max="3" width="36.28515625" customWidth="1"/>
    <col min="4" max="4" width="20.5703125" customWidth="1"/>
    <col min="7" max="7" width="11" customWidth="1"/>
  </cols>
  <sheetData>
    <row r="1" spans="1:8" ht="15.75" x14ac:dyDescent="0.25">
      <c r="A1" s="1"/>
      <c r="D1" s="2" t="s">
        <v>0</v>
      </c>
      <c r="E1" s="2"/>
      <c r="F1" s="2"/>
    </row>
    <row r="2" spans="1:8" ht="15.75" x14ac:dyDescent="0.25">
      <c r="A2" s="1"/>
      <c r="D2" s="3" t="s">
        <v>1</v>
      </c>
      <c r="E2" s="3"/>
      <c r="F2" s="3"/>
    </row>
    <row r="3" spans="1:8" ht="15.75" x14ac:dyDescent="0.25">
      <c r="A3" s="1"/>
      <c r="D3" s="4" t="s">
        <v>2</v>
      </c>
      <c r="E3" s="4"/>
      <c r="F3" s="4"/>
    </row>
    <row r="4" spans="1:8" ht="15.75" x14ac:dyDescent="0.25">
      <c r="A4" s="1"/>
      <c r="D4" s="5" t="s">
        <v>3</v>
      </c>
      <c r="E4" s="5"/>
      <c r="F4" s="5"/>
    </row>
    <row r="5" spans="1:8" ht="15.75" x14ac:dyDescent="0.25">
      <c r="A5" s="1"/>
      <c r="D5" s="5" t="s">
        <v>4</v>
      </c>
      <c r="E5" s="5"/>
      <c r="F5" s="5"/>
    </row>
    <row r="6" spans="1:8" ht="18" x14ac:dyDescent="0.25">
      <c r="C6" s="6"/>
      <c r="D6" s="5" t="s">
        <v>5</v>
      </c>
      <c r="E6" s="5"/>
      <c r="F6" s="5"/>
    </row>
    <row r="7" spans="1:8" ht="18" x14ac:dyDescent="0.25">
      <c r="C7" s="6"/>
      <c r="D7" s="5" t="s">
        <v>6</v>
      </c>
      <c r="E7" s="5"/>
      <c r="F7" s="5"/>
    </row>
    <row r="8" spans="1:8" x14ac:dyDescent="0.25">
      <c r="C8" s="7" t="s">
        <v>186</v>
      </c>
    </row>
    <row r="10" spans="1:8" ht="51" x14ac:dyDescent="0.25">
      <c r="A10" s="8" t="s">
        <v>7</v>
      </c>
      <c r="B10" s="9" t="s">
        <v>8</v>
      </c>
      <c r="C10" s="10" t="s">
        <v>9</v>
      </c>
      <c r="D10" s="9" t="s">
        <v>10</v>
      </c>
      <c r="E10" s="11" t="s">
        <v>11</v>
      </c>
      <c r="F10" s="12" t="s">
        <v>12</v>
      </c>
      <c r="G10" s="11" t="s">
        <v>13</v>
      </c>
      <c r="H10" s="35" t="s">
        <v>202</v>
      </c>
    </row>
    <row r="11" spans="1:8" x14ac:dyDescent="0.25">
      <c r="A11" s="13">
        <v>1</v>
      </c>
      <c r="B11" s="14" t="s">
        <v>14</v>
      </c>
      <c r="C11" s="15" t="s">
        <v>166</v>
      </c>
      <c r="D11" s="16" t="s">
        <v>165</v>
      </c>
      <c r="E11" s="17">
        <v>15000</v>
      </c>
      <c r="F11" s="18">
        <v>0.16</v>
      </c>
      <c r="G11" s="19">
        <f t="shared" ref="G11:G25" si="0">E11*F11</f>
        <v>2400</v>
      </c>
      <c r="H11" s="35">
        <v>24</v>
      </c>
    </row>
    <row r="12" spans="1:8" x14ac:dyDescent="0.25">
      <c r="A12" s="13">
        <v>2</v>
      </c>
      <c r="B12" s="14" t="s">
        <v>14</v>
      </c>
      <c r="C12" s="15" t="s">
        <v>16</v>
      </c>
      <c r="D12" s="16" t="s">
        <v>15</v>
      </c>
      <c r="E12" s="17">
        <v>2000</v>
      </c>
      <c r="F12" s="18">
        <v>0.22</v>
      </c>
      <c r="G12" s="19">
        <f t="shared" si="0"/>
        <v>440</v>
      </c>
      <c r="H12" s="48">
        <v>4</v>
      </c>
    </row>
    <row r="13" spans="1:8" x14ac:dyDescent="0.25">
      <c r="A13" s="13">
        <v>3</v>
      </c>
      <c r="B13" s="20" t="s">
        <v>14</v>
      </c>
      <c r="C13" s="21" t="s">
        <v>17</v>
      </c>
      <c r="D13" s="22" t="s">
        <v>18</v>
      </c>
      <c r="E13" s="17">
        <v>1120</v>
      </c>
      <c r="F13" s="18">
        <v>5.55</v>
      </c>
      <c r="G13" s="19">
        <f t="shared" si="0"/>
        <v>6216</v>
      </c>
      <c r="H13" s="48">
        <f t="shared" ref="H13:H76" si="1">G13*1/100</f>
        <v>62.16</v>
      </c>
    </row>
    <row r="14" spans="1:8" x14ac:dyDescent="0.25">
      <c r="A14" s="13">
        <v>4</v>
      </c>
      <c r="B14" s="14" t="s">
        <v>14</v>
      </c>
      <c r="C14" s="15" t="s">
        <v>20</v>
      </c>
      <c r="D14" s="16" t="s">
        <v>19</v>
      </c>
      <c r="E14" s="17">
        <v>4000</v>
      </c>
      <c r="F14" s="18">
        <v>1.7</v>
      </c>
      <c r="G14" s="19">
        <f t="shared" si="0"/>
        <v>6800</v>
      </c>
      <c r="H14" s="48">
        <f t="shared" si="1"/>
        <v>68</v>
      </c>
    </row>
    <row r="15" spans="1:8" x14ac:dyDescent="0.25">
      <c r="A15" s="13">
        <v>5</v>
      </c>
      <c r="B15" s="14" t="s">
        <v>14</v>
      </c>
      <c r="C15" s="15" t="s">
        <v>205</v>
      </c>
      <c r="D15" s="16" t="s">
        <v>206</v>
      </c>
      <c r="E15" s="17">
        <v>50</v>
      </c>
      <c r="F15" s="18">
        <v>12.59</v>
      </c>
      <c r="G15" s="19">
        <v>277</v>
      </c>
      <c r="H15" s="48">
        <v>2</v>
      </c>
    </row>
    <row r="16" spans="1:8" x14ac:dyDescent="0.25">
      <c r="A16" s="13">
        <v>6</v>
      </c>
      <c r="B16" s="14" t="s">
        <v>14</v>
      </c>
      <c r="C16" s="15" t="s">
        <v>167</v>
      </c>
      <c r="D16" s="16" t="s">
        <v>168</v>
      </c>
      <c r="E16" s="17">
        <v>6000</v>
      </c>
      <c r="F16" s="18">
        <v>1.41</v>
      </c>
      <c r="G16" s="19">
        <f t="shared" si="0"/>
        <v>8460</v>
      </c>
      <c r="H16" s="48">
        <v>84</v>
      </c>
    </row>
    <row r="17" spans="1:8" x14ac:dyDescent="0.25">
      <c r="A17" s="13">
        <v>7</v>
      </c>
      <c r="B17" s="14" t="s">
        <v>14</v>
      </c>
      <c r="C17" s="15" t="s">
        <v>21</v>
      </c>
      <c r="D17" s="16" t="s">
        <v>22</v>
      </c>
      <c r="E17" s="17">
        <v>3000</v>
      </c>
      <c r="F17" s="18">
        <v>0.62</v>
      </c>
      <c r="G17" s="19">
        <f t="shared" si="0"/>
        <v>1860</v>
      </c>
      <c r="H17" s="48">
        <v>18</v>
      </c>
    </row>
    <row r="18" spans="1:8" x14ac:dyDescent="0.25">
      <c r="A18" s="13">
        <v>8</v>
      </c>
      <c r="B18" s="14" t="s">
        <v>14</v>
      </c>
      <c r="C18" s="15" t="s">
        <v>23</v>
      </c>
      <c r="D18" s="16" t="s">
        <v>18</v>
      </c>
      <c r="E18" s="17">
        <v>1200</v>
      </c>
      <c r="F18" s="18">
        <v>3.44</v>
      </c>
      <c r="G18" s="19">
        <f t="shared" si="0"/>
        <v>4128</v>
      </c>
      <c r="H18" s="48">
        <f t="shared" si="1"/>
        <v>41.28</v>
      </c>
    </row>
    <row r="19" spans="1:8" x14ac:dyDescent="0.25">
      <c r="A19" s="13">
        <v>9</v>
      </c>
      <c r="B19" s="14" t="s">
        <v>14</v>
      </c>
      <c r="C19" s="15" t="s">
        <v>203</v>
      </c>
      <c r="D19" s="16" t="s">
        <v>204</v>
      </c>
      <c r="E19" s="17">
        <v>230</v>
      </c>
      <c r="F19" s="18">
        <v>1.62</v>
      </c>
      <c r="G19" s="19">
        <v>373</v>
      </c>
      <c r="H19" s="48">
        <v>3</v>
      </c>
    </row>
    <row r="20" spans="1:8" x14ac:dyDescent="0.25">
      <c r="A20" s="13">
        <v>10</v>
      </c>
      <c r="B20" s="14" t="s">
        <v>169</v>
      </c>
      <c r="C20" s="15" t="s">
        <v>170</v>
      </c>
      <c r="D20" s="16" t="s">
        <v>24</v>
      </c>
      <c r="E20" s="17">
        <v>500</v>
      </c>
      <c r="F20" s="18">
        <v>7.8</v>
      </c>
      <c r="G20" s="19">
        <f t="shared" si="0"/>
        <v>3900</v>
      </c>
      <c r="H20" s="48">
        <f t="shared" si="1"/>
        <v>39</v>
      </c>
    </row>
    <row r="21" spans="1:8" x14ac:dyDescent="0.25">
      <c r="A21" s="13">
        <v>11</v>
      </c>
      <c r="B21" s="14" t="s">
        <v>171</v>
      </c>
      <c r="C21" s="15" t="s">
        <v>172</v>
      </c>
      <c r="D21" s="16" t="s">
        <v>24</v>
      </c>
      <c r="E21" s="17">
        <v>70</v>
      </c>
      <c r="F21" s="18">
        <v>17.53</v>
      </c>
      <c r="G21" s="19">
        <f t="shared" si="0"/>
        <v>1227.1000000000001</v>
      </c>
      <c r="H21" s="48">
        <f t="shared" si="1"/>
        <v>12.271000000000001</v>
      </c>
    </row>
    <row r="22" spans="1:8" x14ac:dyDescent="0.25">
      <c r="A22" s="13">
        <v>12</v>
      </c>
      <c r="B22" s="14" t="s">
        <v>25</v>
      </c>
      <c r="C22" s="15" t="s">
        <v>27</v>
      </c>
      <c r="D22" s="16" t="s">
        <v>26</v>
      </c>
      <c r="E22" s="42">
        <v>667</v>
      </c>
      <c r="F22" s="41">
        <v>0.63</v>
      </c>
      <c r="G22" s="43">
        <v>420.2</v>
      </c>
      <c r="H22" s="48">
        <f t="shared" si="1"/>
        <v>4.202</v>
      </c>
    </row>
    <row r="23" spans="1:8" x14ac:dyDescent="0.25">
      <c r="A23" s="13">
        <v>13</v>
      </c>
      <c r="B23" s="14" t="s">
        <v>25</v>
      </c>
      <c r="C23" s="15" t="s">
        <v>173</v>
      </c>
      <c r="D23" s="16" t="s">
        <v>174</v>
      </c>
      <c r="E23" s="42">
        <v>9000</v>
      </c>
      <c r="F23" s="41">
        <v>0.28000000000000003</v>
      </c>
      <c r="G23" s="43">
        <f t="shared" si="0"/>
        <v>2520.0000000000005</v>
      </c>
      <c r="H23" s="48">
        <f t="shared" si="1"/>
        <v>25.200000000000003</v>
      </c>
    </row>
    <row r="24" spans="1:8" x14ac:dyDescent="0.25">
      <c r="A24" s="13">
        <v>14</v>
      </c>
      <c r="B24" s="14" t="s">
        <v>25</v>
      </c>
      <c r="C24" s="15" t="s">
        <v>187</v>
      </c>
      <c r="D24" s="16" t="s">
        <v>28</v>
      </c>
      <c r="E24" s="42">
        <v>9000</v>
      </c>
      <c r="F24" s="41">
        <v>0.73</v>
      </c>
      <c r="G24" s="43">
        <f t="shared" si="0"/>
        <v>6570</v>
      </c>
      <c r="H24" s="48">
        <f t="shared" si="1"/>
        <v>65.7</v>
      </c>
    </row>
    <row r="25" spans="1:8" x14ac:dyDescent="0.25">
      <c r="A25" s="13">
        <v>15</v>
      </c>
      <c r="B25" s="14" t="s">
        <v>25</v>
      </c>
      <c r="C25" s="15" t="s">
        <v>29</v>
      </c>
      <c r="D25" s="16" t="s">
        <v>30</v>
      </c>
      <c r="E25" s="42">
        <v>4500</v>
      </c>
      <c r="F25" s="41">
        <v>0.9</v>
      </c>
      <c r="G25" s="43">
        <f t="shared" si="0"/>
        <v>4050</v>
      </c>
      <c r="H25" s="48">
        <v>40</v>
      </c>
    </row>
    <row r="26" spans="1:8" x14ac:dyDescent="0.25">
      <c r="A26" s="13">
        <v>16</v>
      </c>
      <c r="B26" s="14" t="s">
        <v>31</v>
      </c>
      <c r="C26" s="15" t="s">
        <v>188</v>
      </c>
      <c r="D26" s="16" t="s">
        <v>32</v>
      </c>
      <c r="E26" s="42">
        <v>50</v>
      </c>
      <c r="F26" s="41">
        <v>1.02</v>
      </c>
      <c r="G26" s="43">
        <f t="shared" ref="G26:G47" si="2">E26*F26</f>
        <v>51</v>
      </c>
      <c r="H26" s="48">
        <v>0</v>
      </c>
    </row>
    <row r="27" spans="1:8" x14ac:dyDescent="0.25">
      <c r="A27" s="13">
        <v>17</v>
      </c>
      <c r="B27" s="14" t="s">
        <v>33</v>
      </c>
      <c r="C27" s="15" t="s">
        <v>34</v>
      </c>
      <c r="D27" s="16" t="s">
        <v>35</v>
      </c>
      <c r="E27" s="42">
        <v>1000</v>
      </c>
      <c r="F27" s="41">
        <v>1.52</v>
      </c>
      <c r="G27" s="43">
        <f t="shared" si="2"/>
        <v>1520</v>
      </c>
      <c r="H27" s="48">
        <f t="shared" si="1"/>
        <v>15.2</v>
      </c>
    </row>
    <row r="28" spans="1:8" x14ac:dyDescent="0.25">
      <c r="A28" s="13">
        <v>18</v>
      </c>
      <c r="B28" s="14" t="s">
        <v>36</v>
      </c>
      <c r="C28" s="15" t="s">
        <v>189</v>
      </c>
      <c r="D28" s="23" t="s">
        <v>175</v>
      </c>
      <c r="E28" s="42">
        <v>2800</v>
      </c>
      <c r="F28" s="41">
        <v>0.78</v>
      </c>
      <c r="G28" s="43">
        <f t="shared" si="2"/>
        <v>2184</v>
      </c>
      <c r="H28" s="48">
        <v>21</v>
      </c>
    </row>
    <row r="29" spans="1:8" x14ac:dyDescent="0.25">
      <c r="A29" s="13">
        <v>19</v>
      </c>
      <c r="B29" s="14" t="s">
        <v>36</v>
      </c>
      <c r="C29" s="15" t="s">
        <v>190</v>
      </c>
      <c r="D29" s="16" t="s">
        <v>37</v>
      </c>
      <c r="E29" s="42">
        <v>300</v>
      </c>
      <c r="F29" s="41">
        <v>2.12</v>
      </c>
      <c r="G29" s="43">
        <f t="shared" si="2"/>
        <v>636</v>
      </c>
      <c r="H29" s="48">
        <f t="shared" si="1"/>
        <v>6.36</v>
      </c>
    </row>
    <row r="30" spans="1:8" x14ac:dyDescent="0.25">
      <c r="A30" s="13">
        <v>20</v>
      </c>
      <c r="B30" s="14" t="s">
        <v>38</v>
      </c>
      <c r="C30" s="15" t="s">
        <v>39</v>
      </c>
      <c r="D30" s="16" t="s">
        <v>40</v>
      </c>
      <c r="E30" s="42">
        <v>15000</v>
      </c>
      <c r="F30" s="41">
        <v>0.13</v>
      </c>
      <c r="G30" s="43">
        <f t="shared" si="2"/>
        <v>1950</v>
      </c>
      <c r="H30" s="48">
        <v>19</v>
      </c>
    </row>
    <row r="31" spans="1:8" x14ac:dyDescent="0.25">
      <c r="A31" s="13">
        <v>21</v>
      </c>
      <c r="B31" s="14" t="s">
        <v>38</v>
      </c>
      <c r="C31" s="15" t="s">
        <v>41</v>
      </c>
      <c r="D31" s="16" t="s">
        <v>42</v>
      </c>
      <c r="E31" s="42">
        <v>600</v>
      </c>
      <c r="F31" s="41">
        <v>0.33</v>
      </c>
      <c r="G31" s="43">
        <f t="shared" si="2"/>
        <v>198</v>
      </c>
      <c r="H31" s="48">
        <v>1</v>
      </c>
    </row>
    <row r="32" spans="1:8" x14ac:dyDescent="0.25">
      <c r="A32" s="13">
        <v>22</v>
      </c>
      <c r="B32" s="14" t="s">
        <v>38</v>
      </c>
      <c r="C32" s="15" t="s">
        <v>191</v>
      </c>
      <c r="D32" s="16" t="s">
        <v>43</v>
      </c>
      <c r="E32" s="42">
        <v>300</v>
      </c>
      <c r="F32" s="41">
        <v>1.89</v>
      </c>
      <c r="G32" s="43">
        <f t="shared" si="2"/>
        <v>567</v>
      </c>
      <c r="H32" s="48">
        <v>5</v>
      </c>
    </row>
    <row r="33" spans="1:8" x14ac:dyDescent="0.25">
      <c r="A33" s="13">
        <v>23</v>
      </c>
      <c r="B33" s="14" t="s">
        <v>38</v>
      </c>
      <c r="C33" s="15" t="s">
        <v>44</v>
      </c>
      <c r="D33" s="16" t="s">
        <v>45</v>
      </c>
      <c r="E33" s="42">
        <v>7500</v>
      </c>
      <c r="F33" s="41">
        <v>0.6</v>
      </c>
      <c r="G33" s="43">
        <f t="shared" si="2"/>
        <v>4500</v>
      </c>
      <c r="H33" s="48">
        <f t="shared" si="1"/>
        <v>45</v>
      </c>
    </row>
    <row r="34" spans="1:8" x14ac:dyDescent="0.25">
      <c r="A34" s="13">
        <v>24</v>
      </c>
      <c r="B34" s="14" t="s">
        <v>38</v>
      </c>
      <c r="C34" s="14" t="s">
        <v>47</v>
      </c>
      <c r="D34" s="16" t="s">
        <v>46</v>
      </c>
      <c r="E34" s="17">
        <v>10</v>
      </c>
      <c r="F34" s="18">
        <v>84.35</v>
      </c>
      <c r="G34" s="19">
        <f t="shared" si="2"/>
        <v>843.5</v>
      </c>
      <c r="H34" s="48">
        <f t="shared" si="1"/>
        <v>8.4350000000000005</v>
      </c>
    </row>
    <row r="35" spans="1:8" x14ac:dyDescent="0.25">
      <c r="A35" s="13">
        <v>25</v>
      </c>
      <c r="B35" s="14" t="s">
        <v>38</v>
      </c>
      <c r="C35" s="15" t="s">
        <v>48</v>
      </c>
      <c r="D35" s="16" t="s">
        <v>49</v>
      </c>
      <c r="E35" s="17">
        <v>900</v>
      </c>
      <c r="F35" s="18">
        <v>0.41</v>
      </c>
      <c r="G35" s="19">
        <f t="shared" si="2"/>
        <v>369</v>
      </c>
      <c r="H35" s="48">
        <v>3</v>
      </c>
    </row>
    <row r="36" spans="1:8" x14ac:dyDescent="0.25">
      <c r="A36" s="13">
        <v>26</v>
      </c>
      <c r="B36" s="14" t="s">
        <v>38</v>
      </c>
      <c r="C36" s="15" t="s">
        <v>50</v>
      </c>
      <c r="D36" s="16" t="s">
        <v>51</v>
      </c>
      <c r="E36" s="17">
        <v>3000</v>
      </c>
      <c r="F36" s="18">
        <v>0.67</v>
      </c>
      <c r="G36" s="19">
        <f t="shared" si="2"/>
        <v>2010.0000000000002</v>
      </c>
      <c r="H36" s="48">
        <f t="shared" si="1"/>
        <v>20.100000000000001</v>
      </c>
    </row>
    <row r="37" spans="1:8" x14ac:dyDescent="0.25">
      <c r="A37" s="13">
        <v>27</v>
      </c>
      <c r="B37" s="14" t="s">
        <v>38</v>
      </c>
      <c r="C37" s="15" t="s">
        <v>52</v>
      </c>
      <c r="D37" s="16" t="s">
        <v>53</v>
      </c>
      <c r="E37" s="17">
        <v>500</v>
      </c>
      <c r="F37" s="18">
        <v>1.06</v>
      </c>
      <c r="G37" s="19">
        <f t="shared" si="2"/>
        <v>530</v>
      </c>
      <c r="H37" s="48">
        <f t="shared" si="1"/>
        <v>5.3</v>
      </c>
    </row>
    <row r="38" spans="1:8" x14ac:dyDescent="0.25">
      <c r="A38" s="13">
        <v>28</v>
      </c>
      <c r="B38" s="14" t="s">
        <v>38</v>
      </c>
      <c r="C38" s="15" t="s">
        <v>54</v>
      </c>
      <c r="D38" s="16" t="s">
        <v>55</v>
      </c>
      <c r="E38" s="17">
        <v>120</v>
      </c>
      <c r="F38" s="18">
        <v>0.45</v>
      </c>
      <c r="G38" s="19">
        <f t="shared" si="2"/>
        <v>54</v>
      </c>
      <c r="H38" s="48">
        <v>0</v>
      </c>
    </row>
    <row r="39" spans="1:8" x14ac:dyDescent="0.25">
      <c r="A39" s="13">
        <v>29</v>
      </c>
      <c r="B39" s="14" t="s">
        <v>56</v>
      </c>
      <c r="C39" s="15" t="s">
        <v>57</v>
      </c>
      <c r="D39" s="16" t="s">
        <v>58</v>
      </c>
      <c r="E39" s="42">
        <v>10</v>
      </c>
      <c r="F39" s="41">
        <v>67.2</v>
      </c>
      <c r="G39" s="43">
        <f t="shared" si="2"/>
        <v>672</v>
      </c>
      <c r="H39" s="48">
        <v>6</v>
      </c>
    </row>
    <row r="40" spans="1:8" x14ac:dyDescent="0.25">
      <c r="A40" s="13">
        <v>30</v>
      </c>
      <c r="B40" s="20" t="s">
        <v>56</v>
      </c>
      <c r="C40" s="21" t="s">
        <v>59</v>
      </c>
      <c r="D40" s="22" t="s">
        <v>58</v>
      </c>
      <c r="E40" s="42">
        <v>100</v>
      </c>
      <c r="F40" s="41">
        <v>27.6</v>
      </c>
      <c r="G40" s="43">
        <f t="shared" si="2"/>
        <v>2760</v>
      </c>
      <c r="H40" s="48">
        <v>27</v>
      </c>
    </row>
    <row r="41" spans="1:8" x14ac:dyDescent="0.25">
      <c r="A41" s="13">
        <v>31</v>
      </c>
      <c r="B41" s="14" t="s">
        <v>61</v>
      </c>
      <c r="C41" s="14" t="s">
        <v>62</v>
      </c>
      <c r="D41" s="22" t="s">
        <v>63</v>
      </c>
      <c r="E41" s="42">
        <v>1200</v>
      </c>
      <c r="F41" s="41">
        <v>0.51</v>
      </c>
      <c r="G41" s="43">
        <f t="shared" si="2"/>
        <v>612</v>
      </c>
      <c r="H41" s="48">
        <f t="shared" si="1"/>
        <v>6.12</v>
      </c>
    </row>
    <row r="42" spans="1:8" x14ac:dyDescent="0.25">
      <c r="A42" s="13">
        <v>32</v>
      </c>
      <c r="B42" s="20" t="s">
        <v>61</v>
      </c>
      <c r="C42" s="21" t="s">
        <v>64</v>
      </c>
      <c r="D42" s="25" t="s">
        <v>63</v>
      </c>
      <c r="E42" s="42">
        <v>3000</v>
      </c>
      <c r="F42" s="41">
        <v>0.81</v>
      </c>
      <c r="G42" s="43">
        <f t="shared" si="2"/>
        <v>2430</v>
      </c>
      <c r="H42" s="48">
        <f t="shared" si="1"/>
        <v>24.3</v>
      </c>
    </row>
    <row r="43" spans="1:8" x14ac:dyDescent="0.25">
      <c r="A43" s="13">
        <v>33</v>
      </c>
      <c r="B43" s="14" t="s">
        <v>65</v>
      </c>
      <c r="C43" s="15" t="s">
        <v>66</v>
      </c>
      <c r="D43" s="16" t="s">
        <v>67</v>
      </c>
      <c r="E43" s="42">
        <v>1200</v>
      </c>
      <c r="F43" s="41">
        <v>0.3</v>
      </c>
      <c r="G43" s="43">
        <f t="shared" si="2"/>
        <v>360</v>
      </c>
      <c r="H43" s="48">
        <v>3</v>
      </c>
    </row>
    <row r="44" spans="1:8" x14ac:dyDescent="0.25">
      <c r="A44" s="13">
        <v>34</v>
      </c>
      <c r="B44" s="14" t="s">
        <v>65</v>
      </c>
      <c r="C44" s="15" t="s">
        <v>68</v>
      </c>
      <c r="D44" s="16" t="s">
        <v>67</v>
      </c>
      <c r="E44" s="42">
        <v>1200</v>
      </c>
      <c r="F44" s="41">
        <v>0.36</v>
      </c>
      <c r="G44" s="43">
        <f t="shared" si="2"/>
        <v>432</v>
      </c>
      <c r="H44" s="48">
        <v>4</v>
      </c>
    </row>
    <row r="45" spans="1:8" x14ac:dyDescent="0.25">
      <c r="A45" s="13">
        <v>35</v>
      </c>
      <c r="B45" s="14" t="s">
        <v>65</v>
      </c>
      <c r="C45" s="15" t="s">
        <v>69</v>
      </c>
      <c r="D45" s="16" t="s">
        <v>70</v>
      </c>
      <c r="E45" s="42">
        <v>400</v>
      </c>
      <c r="F45" s="41">
        <v>5.25</v>
      </c>
      <c r="G45" s="43">
        <f t="shared" si="2"/>
        <v>2100</v>
      </c>
      <c r="H45" s="48">
        <v>21</v>
      </c>
    </row>
    <row r="46" spans="1:8" x14ac:dyDescent="0.25">
      <c r="A46" s="13">
        <v>36</v>
      </c>
      <c r="B46" s="20" t="s">
        <v>71</v>
      </c>
      <c r="C46" s="21" t="s">
        <v>72</v>
      </c>
      <c r="D46" s="22" t="s">
        <v>73</v>
      </c>
      <c r="E46" s="42">
        <v>200</v>
      </c>
      <c r="F46" s="41">
        <v>0.28000000000000003</v>
      </c>
      <c r="G46" s="43">
        <f t="shared" si="2"/>
        <v>56.000000000000007</v>
      </c>
      <c r="H46" s="48">
        <v>0</v>
      </c>
    </row>
    <row r="47" spans="1:8" x14ac:dyDescent="0.25">
      <c r="A47" s="13">
        <v>37</v>
      </c>
      <c r="B47" s="20" t="s">
        <v>71</v>
      </c>
      <c r="C47" s="21" t="s">
        <v>74</v>
      </c>
      <c r="D47" s="22" t="s">
        <v>73</v>
      </c>
      <c r="E47" s="42">
        <v>200</v>
      </c>
      <c r="F47" s="41">
        <v>0.48</v>
      </c>
      <c r="G47" s="43">
        <f t="shared" si="2"/>
        <v>96</v>
      </c>
      <c r="H47" s="48">
        <v>0</v>
      </c>
    </row>
    <row r="48" spans="1:8" ht="38.25" x14ac:dyDescent="0.25">
      <c r="A48" s="13">
        <v>38</v>
      </c>
      <c r="B48" s="14" t="s">
        <v>75</v>
      </c>
      <c r="C48" s="15" t="s">
        <v>76</v>
      </c>
      <c r="D48" s="27" t="s">
        <v>77</v>
      </c>
      <c r="E48" s="42">
        <v>1500</v>
      </c>
      <c r="F48" s="41">
        <v>1.47</v>
      </c>
      <c r="G48" s="43">
        <f t="shared" ref="G48:G66" si="3">E48*F48</f>
        <v>2205</v>
      </c>
      <c r="H48" s="48">
        <f t="shared" si="1"/>
        <v>22.05</v>
      </c>
    </row>
    <row r="49" spans="1:8" x14ac:dyDescent="0.25">
      <c r="A49" s="13">
        <v>39</v>
      </c>
      <c r="B49" s="14" t="s">
        <v>75</v>
      </c>
      <c r="C49" s="15" t="s">
        <v>192</v>
      </c>
      <c r="D49" s="16" t="s">
        <v>78</v>
      </c>
      <c r="E49" s="42">
        <v>200</v>
      </c>
      <c r="F49" s="41">
        <v>0.22</v>
      </c>
      <c r="G49" s="43">
        <f t="shared" si="3"/>
        <v>44</v>
      </c>
      <c r="H49" s="48">
        <f t="shared" si="1"/>
        <v>0.44</v>
      </c>
    </row>
    <row r="50" spans="1:8" x14ac:dyDescent="0.25">
      <c r="A50" s="13">
        <v>40</v>
      </c>
      <c r="B50" s="20" t="s">
        <v>75</v>
      </c>
      <c r="C50" s="21" t="s">
        <v>193</v>
      </c>
      <c r="D50" s="22" t="s">
        <v>79</v>
      </c>
      <c r="E50" s="42">
        <v>100</v>
      </c>
      <c r="F50" s="41">
        <v>3.37</v>
      </c>
      <c r="G50" s="43">
        <f t="shared" si="3"/>
        <v>337</v>
      </c>
      <c r="H50" s="48">
        <f t="shared" si="1"/>
        <v>3.37</v>
      </c>
    </row>
    <row r="51" spans="1:8" x14ac:dyDescent="0.25">
      <c r="A51" s="13">
        <v>41</v>
      </c>
      <c r="B51" s="14" t="s">
        <v>80</v>
      </c>
      <c r="C51" s="15" t="s">
        <v>194</v>
      </c>
      <c r="D51" s="16" t="s">
        <v>81</v>
      </c>
      <c r="E51" s="42">
        <v>2000</v>
      </c>
      <c r="F51" s="41">
        <v>0.46</v>
      </c>
      <c r="G51" s="43">
        <f t="shared" si="3"/>
        <v>920</v>
      </c>
      <c r="H51" s="48">
        <f t="shared" si="1"/>
        <v>9.1999999999999993</v>
      </c>
    </row>
    <row r="52" spans="1:8" x14ac:dyDescent="0.25">
      <c r="A52" s="13">
        <v>42</v>
      </c>
      <c r="B52" s="14" t="s">
        <v>80</v>
      </c>
      <c r="C52" s="15" t="s">
        <v>82</v>
      </c>
      <c r="D52" s="16" t="s">
        <v>83</v>
      </c>
      <c r="E52" s="42">
        <v>50</v>
      </c>
      <c r="F52" s="41">
        <v>8.2200000000000006</v>
      </c>
      <c r="G52" s="43">
        <f t="shared" si="3"/>
        <v>411.00000000000006</v>
      </c>
      <c r="H52" s="48">
        <f t="shared" si="1"/>
        <v>4.1100000000000003</v>
      </c>
    </row>
    <row r="53" spans="1:8" x14ac:dyDescent="0.25">
      <c r="A53" s="13">
        <v>43</v>
      </c>
      <c r="B53" s="14" t="s">
        <v>84</v>
      </c>
      <c r="C53" s="15" t="s">
        <v>195</v>
      </c>
      <c r="D53" s="16" t="s">
        <v>176</v>
      </c>
      <c r="E53" s="42">
        <v>20000</v>
      </c>
      <c r="F53" s="41">
        <v>0.36</v>
      </c>
      <c r="G53" s="43">
        <f t="shared" si="3"/>
        <v>7200</v>
      </c>
      <c r="H53" s="48">
        <f t="shared" si="1"/>
        <v>72</v>
      </c>
    </row>
    <row r="54" spans="1:8" x14ac:dyDescent="0.25">
      <c r="A54" s="13">
        <v>44</v>
      </c>
      <c r="B54" s="14" t="s">
        <v>84</v>
      </c>
      <c r="C54" s="15" t="s">
        <v>86</v>
      </c>
      <c r="D54" s="28" t="s">
        <v>85</v>
      </c>
      <c r="E54" s="42">
        <v>10000</v>
      </c>
      <c r="F54" s="41">
        <v>1.45</v>
      </c>
      <c r="G54" s="43">
        <f t="shared" si="3"/>
        <v>14500</v>
      </c>
      <c r="H54" s="48">
        <f t="shared" si="1"/>
        <v>145</v>
      </c>
    </row>
    <row r="55" spans="1:8" x14ac:dyDescent="0.25">
      <c r="A55" s="13">
        <v>45</v>
      </c>
      <c r="B55" s="14" t="s">
        <v>84</v>
      </c>
      <c r="C55" s="15" t="s">
        <v>87</v>
      </c>
      <c r="D55" s="16" t="s">
        <v>88</v>
      </c>
      <c r="E55" s="42">
        <v>80000</v>
      </c>
      <c r="F55" s="41">
        <v>0.12</v>
      </c>
      <c r="G55" s="43">
        <f t="shared" si="3"/>
        <v>9600</v>
      </c>
      <c r="H55" s="48">
        <f t="shared" si="1"/>
        <v>96</v>
      </c>
    </row>
    <row r="56" spans="1:8" x14ac:dyDescent="0.25">
      <c r="A56" s="13">
        <v>46</v>
      </c>
      <c r="B56" s="14" t="s">
        <v>84</v>
      </c>
      <c r="C56" s="15" t="s">
        <v>89</v>
      </c>
      <c r="D56" s="16" t="s">
        <v>88</v>
      </c>
      <c r="E56" s="42">
        <v>40000</v>
      </c>
      <c r="F56" s="41">
        <v>0.16</v>
      </c>
      <c r="G56" s="43">
        <f t="shared" si="3"/>
        <v>6400</v>
      </c>
      <c r="H56" s="48">
        <f t="shared" si="1"/>
        <v>64</v>
      </c>
    </row>
    <row r="57" spans="1:8" x14ac:dyDescent="0.25">
      <c r="A57" s="13">
        <v>47</v>
      </c>
      <c r="B57" s="14" t="s">
        <v>84</v>
      </c>
      <c r="C57" s="15" t="s">
        <v>90</v>
      </c>
      <c r="D57" s="16" t="s">
        <v>91</v>
      </c>
      <c r="E57" s="42">
        <v>5000</v>
      </c>
      <c r="F57" s="41">
        <v>0.24</v>
      </c>
      <c r="G57" s="43">
        <f t="shared" si="3"/>
        <v>1200</v>
      </c>
      <c r="H57" s="48">
        <f t="shared" si="1"/>
        <v>12</v>
      </c>
    </row>
    <row r="58" spans="1:8" x14ac:dyDescent="0.25">
      <c r="A58" s="13">
        <v>48</v>
      </c>
      <c r="B58" s="14" t="s">
        <v>84</v>
      </c>
      <c r="C58" s="15" t="s">
        <v>92</v>
      </c>
      <c r="D58" s="16" t="s">
        <v>91</v>
      </c>
      <c r="E58" s="42">
        <v>40000</v>
      </c>
      <c r="F58" s="41">
        <v>0.11</v>
      </c>
      <c r="G58" s="43">
        <f t="shared" si="3"/>
        <v>4400</v>
      </c>
      <c r="H58" s="48">
        <f t="shared" si="1"/>
        <v>44</v>
      </c>
    </row>
    <row r="59" spans="1:8" x14ac:dyDescent="0.25">
      <c r="A59" s="13">
        <v>49</v>
      </c>
      <c r="B59" s="14" t="s">
        <v>93</v>
      </c>
      <c r="C59" s="15" t="s">
        <v>94</v>
      </c>
      <c r="D59" s="16" t="s">
        <v>24</v>
      </c>
      <c r="E59" s="42">
        <v>10000</v>
      </c>
      <c r="F59" s="41">
        <v>0.54</v>
      </c>
      <c r="G59" s="43">
        <f t="shared" si="3"/>
        <v>5400</v>
      </c>
      <c r="H59" s="48">
        <f t="shared" si="1"/>
        <v>54</v>
      </c>
    </row>
    <row r="60" spans="1:8" x14ac:dyDescent="0.25">
      <c r="A60" s="13">
        <v>50</v>
      </c>
      <c r="B60" s="14" t="s">
        <v>95</v>
      </c>
      <c r="C60" s="15" t="s">
        <v>96</v>
      </c>
      <c r="D60" s="16" t="s">
        <v>97</v>
      </c>
      <c r="E60" s="42">
        <v>300</v>
      </c>
      <c r="F60" s="41">
        <v>2.92</v>
      </c>
      <c r="G60" s="43">
        <f t="shared" si="3"/>
        <v>876</v>
      </c>
      <c r="H60" s="48">
        <v>8</v>
      </c>
    </row>
    <row r="61" spans="1:8" x14ac:dyDescent="0.25">
      <c r="A61" s="13">
        <v>51</v>
      </c>
      <c r="B61" s="14" t="s">
        <v>95</v>
      </c>
      <c r="C61" s="15" t="s">
        <v>98</v>
      </c>
      <c r="D61" s="16" t="s">
        <v>97</v>
      </c>
      <c r="E61" s="42">
        <v>1000</v>
      </c>
      <c r="F61" s="41">
        <v>2.67</v>
      </c>
      <c r="G61" s="43">
        <f t="shared" si="3"/>
        <v>2670</v>
      </c>
      <c r="H61" s="48">
        <v>26</v>
      </c>
    </row>
    <row r="62" spans="1:8" x14ac:dyDescent="0.25">
      <c r="A62" s="13">
        <v>52</v>
      </c>
      <c r="B62" s="14" t="s">
        <v>95</v>
      </c>
      <c r="C62" s="15" t="s">
        <v>99</v>
      </c>
      <c r="D62" s="16" t="s">
        <v>100</v>
      </c>
      <c r="E62" s="42">
        <v>30</v>
      </c>
      <c r="F62" s="41">
        <v>6.24</v>
      </c>
      <c r="G62" s="43">
        <f t="shared" si="3"/>
        <v>187.20000000000002</v>
      </c>
      <c r="H62" s="48">
        <v>1</v>
      </c>
    </row>
    <row r="63" spans="1:8" x14ac:dyDescent="0.25">
      <c r="A63" s="13">
        <v>53</v>
      </c>
      <c r="B63" s="14" t="s">
        <v>95</v>
      </c>
      <c r="C63" s="15" t="s">
        <v>101</v>
      </c>
      <c r="D63" s="16" t="s">
        <v>24</v>
      </c>
      <c r="E63" s="42">
        <v>240</v>
      </c>
      <c r="F63" s="41">
        <v>2.88</v>
      </c>
      <c r="G63" s="43">
        <f t="shared" si="3"/>
        <v>691.19999999999993</v>
      </c>
      <c r="H63" s="48">
        <v>6</v>
      </c>
    </row>
    <row r="64" spans="1:8" x14ac:dyDescent="0.25">
      <c r="A64" s="13">
        <v>54</v>
      </c>
      <c r="B64" s="14" t="s">
        <v>102</v>
      </c>
      <c r="C64" s="15" t="s">
        <v>103</v>
      </c>
      <c r="D64" s="16" t="s">
        <v>104</v>
      </c>
      <c r="E64" s="42">
        <v>2000</v>
      </c>
      <c r="F64" s="41">
        <v>0.06</v>
      </c>
      <c r="G64" s="43">
        <f t="shared" si="3"/>
        <v>120</v>
      </c>
      <c r="H64" s="48">
        <f t="shared" si="1"/>
        <v>1.2</v>
      </c>
    </row>
    <row r="65" spans="1:8" x14ac:dyDescent="0.25">
      <c r="A65" s="13">
        <v>55</v>
      </c>
      <c r="B65" s="14" t="s">
        <v>105</v>
      </c>
      <c r="C65" s="15" t="s">
        <v>106</v>
      </c>
      <c r="D65" s="16" t="s">
        <v>107</v>
      </c>
      <c r="E65" s="42">
        <v>1200</v>
      </c>
      <c r="F65" s="41">
        <v>0.53</v>
      </c>
      <c r="G65" s="43">
        <f t="shared" si="3"/>
        <v>636</v>
      </c>
      <c r="H65" s="48">
        <f t="shared" si="1"/>
        <v>6.36</v>
      </c>
    </row>
    <row r="66" spans="1:8" x14ac:dyDescent="0.25">
      <c r="A66" s="13">
        <v>56</v>
      </c>
      <c r="B66" s="14" t="s">
        <v>105</v>
      </c>
      <c r="C66" s="40" t="s">
        <v>198</v>
      </c>
      <c r="D66" s="16" t="s">
        <v>177</v>
      </c>
      <c r="E66" s="42">
        <v>20</v>
      </c>
      <c r="F66" s="41">
        <v>16.940000000000001</v>
      </c>
      <c r="G66" s="43">
        <f t="shared" si="3"/>
        <v>338.8</v>
      </c>
      <c r="H66" s="48">
        <f t="shared" si="1"/>
        <v>3.3879999999999999</v>
      </c>
    </row>
    <row r="67" spans="1:8" ht="33.75" x14ac:dyDescent="0.25">
      <c r="A67" s="13">
        <v>57</v>
      </c>
      <c r="B67" s="14" t="s">
        <v>108</v>
      </c>
      <c r="C67" s="14" t="s">
        <v>178</v>
      </c>
      <c r="D67" s="39" t="s">
        <v>179</v>
      </c>
      <c r="E67" s="42">
        <v>600</v>
      </c>
      <c r="F67" s="41">
        <v>1.54</v>
      </c>
      <c r="G67" s="43">
        <f t="shared" ref="G67:G84" si="4">E67*F67</f>
        <v>924</v>
      </c>
      <c r="H67" s="48">
        <f t="shared" si="1"/>
        <v>9.24</v>
      </c>
    </row>
    <row r="68" spans="1:8" x14ac:dyDescent="0.25">
      <c r="A68" s="13">
        <v>58</v>
      </c>
      <c r="B68" s="14" t="s">
        <v>108</v>
      </c>
      <c r="C68" s="15" t="s">
        <v>109</v>
      </c>
      <c r="D68" s="23" t="s">
        <v>110</v>
      </c>
      <c r="E68" s="42">
        <v>300</v>
      </c>
      <c r="F68" s="41">
        <v>0.16</v>
      </c>
      <c r="G68" s="43">
        <f t="shared" si="4"/>
        <v>48</v>
      </c>
      <c r="H68" s="48">
        <f t="shared" si="1"/>
        <v>0.48</v>
      </c>
    </row>
    <row r="69" spans="1:8" x14ac:dyDescent="0.25">
      <c r="A69" s="13">
        <v>59</v>
      </c>
      <c r="B69" s="14" t="s">
        <v>111</v>
      </c>
      <c r="C69" s="15" t="s">
        <v>112</v>
      </c>
      <c r="D69" s="16" t="s">
        <v>24</v>
      </c>
      <c r="E69" s="42">
        <v>8000</v>
      </c>
      <c r="F69" s="41">
        <v>0.82</v>
      </c>
      <c r="G69" s="43">
        <f t="shared" si="4"/>
        <v>6560</v>
      </c>
      <c r="H69" s="48">
        <v>65</v>
      </c>
    </row>
    <row r="70" spans="1:8" x14ac:dyDescent="0.25">
      <c r="A70" s="13">
        <v>60</v>
      </c>
      <c r="B70" s="14" t="s">
        <v>111</v>
      </c>
      <c r="C70" s="15" t="s">
        <v>113</v>
      </c>
      <c r="D70" s="16" t="s">
        <v>114</v>
      </c>
      <c r="E70" s="42">
        <v>2100</v>
      </c>
      <c r="F70" s="41">
        <v>1.4</v>
      </c>
      <c r="G70" s="43">
        <f t="shared" si="4"/>
        <v>2940</v>
      </c>
      <c r="H70" s="48">
        <f t="shared" si="1"/>
        <v>29.4</v>
      </c>
    </row>
    <row r="71" spans="1:8" x14ac:dyDescent="0.25">
      <c r="A71" s="13">
        <v>61</v>
      </c>
      <c r="B71" s="14" t="s">
        <v>111</v>
      </c>
      <c r="C71" s="15" t="s">
        <v>115</v>
      </c>
      <c r="D71" s="16" t="s">
        <v>24</v>
      </c>
      <c r="E71" s="42">
        <v>15000</v>
      </c>
      <c r="F71" s="41">
        <v>0.31</v>
      </c>
      <c r="G71" s="43">
        <f t="shared" si="4"/>
        <v>4650</v>
      </c>
      <c r="H71" s="48">
        <v>46</v>
      </c>
    </row>
    <row r="72" spans="1:8" x14ac:dyDescent="0.25">
      <c r="A72" s="13">
        <v>62</v>
      </c>
      <c r="B72" s="14" t="s">
        <v>116</v>
      </c>
      <c r="C72" s="14" t="s">
        <v>117</v>
      </c>
      <c r="D72" s="16" t="s">
        <v>118</v>
      </c>
      <c r="E72" s="42">
        <v>9000</v>
      </c>
      <c r="F72" s="41">
        <v>0.28999999999999998</v>
      </c>
      <c r="G72" s="43">
        <f t="shared" si="4"/>
        <v>2610</v>
      </c>
      <c r="H72" s="48">
        <f t="shared" si="1"/>
        <v>26.1</v>
      </c>
    </row>
    <row r="73" spans="1:8" ht="25.5" x14ac:dyDescent="0.25">
      <c r="A73" s="13">
        <v>63</v>
      </c>
      <c r="B73" s="14" t="s">
        <v>60</v>
      </c>
      <c r="C73" s="29" t="s">
        <v>119</v>
      </c>
      <c r="D73" s="16" t="s">
        <v>120</v>
      </c>
      <c r="E73" s="42">
        <v>100</v>
      </c>
      <c r="F73" s="41">
        <v>8.01</v>
      </c>
      <c r="G73" s="43">
        <f t="shared" si="4"/>
        <v>801</v>
      </c>
      <c r="H73" s="48">
        <f t="shared" si="1"/>
        <v>8.01</v>
      </c>
    </row>
    <row r="74" spans="1:8" x14ac:dyDescent="0.25">
      <c r="A74" s="13">
        <v>64</v>
      </c>
      <c r="B74" s="14" t="s">
        <v>121</v>
      </c>
      <c r="C74" s="14" t="s">
        <v>122</v>
      </c>
      <c r="D74" s="22" t="s">
        <v>122</v>
      </c>
      <c r="E74" s="42">
        <v>30</v>
      </c>
      <c r="F74" s="41">
        <v>9.07</v>
      </c>
      <c r="G74" s="43">
        <f t="shared" si="4"/>
        <v>272.10000000000002</v>
      </c>
      <c r="H74" s="48">
        <v>2</v>
      </c>
    </row>
    <row r="75" spans="1:8" x14ac:dyDescent="0.25">
      <c r="A75" s="13">
        <v>65</v>
      </c>
      <c r="B75" s="14" t="s">
        <v>123</v>
      </c>
      <c r="C75" s="14" t="s">
        <v>124</v>
      </c>
      <c r="D75" s="30" t="s">
        <v>125</v>
      </c>
      <c r="E75" s="42">
        <v>5</v>
      </c>
      <c r="F75" s="41">
        <v>31.08</v>
      </c>
      <c r="G75" s="43">
        <f t="shared" si="4"/>
        <v>155.39999999999998</v>
      </c>
      <c r="H75" s="48">
        <v>1</v>
      </c>
    </row>
    <row r="76" spans="1:8" x14ac:dyDescent="0.25">
      <c r="A76" s="13">
        <v>66</v>
      </c>
      <c r="B76" s="14" t="s">
        <v>123</v>
      </c>
      <c r="C76" s="14" t="s">
        <v>126</v>
      </c>
      <c r="D76" s="22"/>
      <c r="E76" s="42">
        <v>30</v>
      </c>
      <c r="F76" s="41">
        <v>6.82</v>
      </c>
      <c r="G76" s="43">
        <f t="shared" si="4"/>
        <v>204.60000000000002</v>
      </c>
      <c r="H76" s="48">
        <f t="shared" si="1"/>
        <v>2.0460000000000003</v>
      </c>
    </row>
    <row r="77" spans="1:8" x14ac:dyDescent="0.25">
      <c r="A77" s="13">
        <v>67</v>
      </c>
      <c r="B77" s="14" t="s">
        <v>123</v>
      </c>
      <c r="C77" s="24" t="s">
        <v>127</v>
      </c>
      <c r="D77" s="22"/>
      <c r="E77" s="42">
        <v>65</v>
      </c>
      <c r="F77" s="41">
        <v>9.6</v>
      </c>
      <c r="G77" s="43">
        <f t="shared" si="4"/>
        <v>624</v>
      </c>
      <c r="H77" s="48">
        <f t="shared" ref="H77:H107" si="5">G77*1/100</f>
        <v>6.24</v>
      </c>
    </row>
    <row r="78" spans="1:8" x14ac:dyDescent="0.25">
      <c r="A78" s="13">
        <v>68</v>
      </c>
      <c r="B78" s="14" t="s">
        <v>123</v>
      </c>
      <c r="C78" s="14" t="s">
        <v>196</v>
      </c>
      <c r="D78" s="26" t="s">
        <v>128</v>
      </c>
      <c r="E78" s="42">
        <v>1000</v>
      </c>
      <c r="F78" s="41">
        <v>0.08</v>
      </c>
      <c r="G78" s="43">
        <f t="shared" si="4"/>
        <v>80</v>
      </c>
      <c r="H78" s="48">
        <v>0</v>
      </c>
    </row>
    <row r="79" spans="1:8" x14ac:dyDescent="0.25">
      <c r="A79" s="13">
        <v>69</v>
      </c>
      <c r="B79" s="20" t="s">
        <v>123</v>
      </c>
      <c r="C79" s="21" t="s">
        <v>130</v>
      </c>
      <c r="D79" s="22" t="s">
        <v>131</v>
      </c>
      <c r="E79" s="42">
        <v>100</v>
      </c>
      <c r="F79" s="41">
        <v>7.47</v>
      </c>
      <c r="G79" s="43">
        <f t="shared" si="4"/>
        <v>747</v>
      </c>
      <c r="H79" s="48">
        <f t="shared" si="5"/>
        <v>7.47</v>
      </c>
    </row>
    <row r="80" spans="1:8" x14ac:dyDescent="0.25">
      <c r="A80" s="13">
        <v>70</v>
      </c>
      <c r="B80" s="20" t="s">
        <v>132</v>
      </c>
      <c r="C80" s="21" t="s">
        <v>133</v>
      </c>
      <c r="D80" s="22" t="s">
        <v>134</v>
      </c>
      <c r="E80" s="42">
        <v>3000</v>
      </c>
      <c r="F80" s="41">
        <v>0.75</v>
      </c>
      <c r="G80" s="43">
        <f t="shared" si="4"/>
        <v>2250</v>
      </c>
      <c r="H80" s="48">
        <v>22</v>
      </c>
    </row>
    <row r="81" spans="1:8" x14ac:dyDescent="0.25">
      <c r="A81" s="13">
        <v>71</v>
      </c>
      <c r="B81" s="31" t="s">
        <v>132</v>
      </c>
      <c r="C81" s="32" t="s">
        <v>135</v>
      </c>
      <c r="D81" s="33" t="s">
        <v>136</v>
      </c>
      <c r="E81" s="44">
        <v>112</v>
      </c>
      <c r="F81" s="45">
        <v>1.41</v>
      </c>
      <c r="G81" s="43">
        <f t="shared" si="4"/>
        <v>157.91999999999999</v>
      </c>
      <c r="H81" s="48">
        <v>1</v>
      </c>
    </row>
    <row r="82" spans="1:8" x14ac:dyDescent="0.25">
      <c r="A82" s="13">
        <v>72</v>
      </c>
      <c r="B82" s="34" t="s">
        <v>129</v>
      </c>
      <c r="C82" s="35" t="s">
        <v>197</v>
      </c>
      <c r="D82" s="35" t="s">
        <v>180</v>
      </c>
      <c r="E82" s="46">
        <v>1200</v>
      </c>
      <c r="F82" s="47">
        <v>0.53</v>
      </c>
      <c r="G82" s="43">
        <f t="shared" si="4"/>
        <v>636</v>
      </c>
      <c r="H82" s="48">
        <f t="shared" si="5"/>
        <v>6.36</v>
      </c>
    </row>
    <row r="83" spans="1:8" x14ac:dyDescent="0.25">
      <c r="A83" s="13">
        <v>73</v>
      </c>
      <c r="B83" s="34" t="s">
        <v>129</v>
      </c>
      <c r="C83" s="35" t="s">
        <v>137</v>
      </c>
      <c r="D83" s="35"/>
      <c r="E83" s="46">
        <v>3600</v>
      </c>
      <c r="F83" s="47">
        <v>0.82</v>
      </c>
      <c r="G83" s="43">
        <f t="shared" si="4"/>
        <v>2952</v>
      </c>
      <c r="H83" s="48">
        <v>29</v>
      </c>
    </row>
    <row r="84" spans="1:8" x14ac:dyDescent="0.25">
      <c r="A84" s="13">
        <v>74</v>
      </c>
      <c r="B84" s="34" t="s">
        <v>129</v>
      </c>
      <c r="C84" s="35" t="s">
        <v>181</v>
      </c>
      <c r="D84" s="35" t="s">
        <v>182</v>
      </c>
      <c r="E84" s="46">
        <v>840</v>
      </c>
      <c r="F84" s="47">
        <v>1.1599999999999999</v>
      </c>
      <c r="G84" s="43">
        <f t="shared" si="4"/>
        <v>974.4</v>
      </c>
      <c r="H84" s="48">
        <v>9</v>
      </c>
    </row>
    <row r="85" spans="1:8" x14ac:dyDescent="0.25">
      <c r="A85" s="13">
        <v>75</v>
      </c>
      <c r="B85" s="34" t="s">
        <v>129</v>
      </c>
      <c r="C85" s="35" t="s">
        <v>138</v>
      </c>
      <c r="D85" s="35" t="s">
        <v>139</v>
      </c>
      <c r="E85" s="46">
        <v>90</v>
      </c>
      <c r="F85" s="47">
        <v>0.24</v>
      </c>
      <c r="G85" s="43">
        <f t="shared" ref="G85:G107" si="6">E85*F85</f>
        <v>21.599999999999998</v>
      </c>
      <c r="H85" s="48">
        <f t="shared" si="5"/>
        <v>0.21599999999999997</v>
      </c>
    </row>
    <row r="86" spans="1:8" x14ac:dyDescent="0.25">
      <c r="A86" s="13">
        <v>76</v>
      </c>
      <c r="B86" s="34" t="s">
        <v>129</v>
      </c>
      <c r="C86" s="35" t="s">
        <v>140</v>
      </c>
      <c r="D86" s="35" t="s">
        <v>139</v>
      </c>
      <c r="E86" s="46">
        <v>100</v>
      </c>
      <c r="F86" s="47">
        <v>3.7</v>
      </c>
      <c r="G86" s="43">
        <f t="shared" si="6"/>
        <v>370</v>
      </c>
      <c r="H86" s="48">
        <v>3</v>
      </c>
    </row>
    <row r="87" spans="1:8" x14ac:dyDescent="0.25">
      <c r="A87" s="13">
        <v>77</v>
      </c>
      <c r="B87" s="34" t="s">
        <v>129</v>
      </c>
      <c r="C87" s="35" t="s">
        <v>141</v>
      </c>
      <c r="D87" s="35" t="s">
        <v>24</v>
      </c>
      <c r="E87" s="46">
        <v>50</v>
      </c>
      <c r="F87" s="47">
        <v>20.84</v>
      </c>
      <c r="G87" s="43">
        <f t="shared" si="6"/>
        <v>1042</v>
      </c>
      <c r="H87" s="48">
        <f t="shared" si="5"/>
        <v>10.42</v>
      </c>
    </row>
    <row r="88" spans="1:8" x14ac:dyDescent="0.25">
      <c r="A88" s="13">
        <v>78</v>
      </c>
      <c r="B88" s="37" t="s">
        <v>84</v>
      </c>
      <c r="C88" s="35" t="s">
        <v>142</v>
      </c>
      <c r="D88" s="36" t="s">
        <v>85</v>
      </c>
      <c r="E88" s="46">
        <v>10</v>
      </c>
      <c r="F88" s="47">
        <v>14.9</v>
      </c>
      <c r="G88" s="43">
        <f t="shared" si="6"/>
        <v>149</v>
      </c>
      <c r="H88" s="48">
        <f t="shared" si="5"/>
        <v>1.49</v>
      </c>
    </row>
    <row r="89" spans="1:8" x14ac:dyDescent="0.25">
      <c r="A89" s="13">
        <v>79</v>
      </c>
      <c r="B89" s="34" t="s">
        <v>123</v>
      </c>
      <c r="C89" s="35" t="s">
        <v>143</v>
      </c>
      <c r="D89" s="35" t="s">
        <v>144</v>
      </c>
      <c r="E89" s="46">
        <v>60</v>
      </c>
      <c r="F89" s="47">
        <v>4.3499999999999996</v>
      </c>
      <c r="G89" s="43">
        <f t="shared" si="6"/>
        <v>261</v>
      </c>
      <c r="H89" s="48">
        <v>2</v>
      </c>
    </row>
    <row r="90" spans="1:8" x14ac:dyDescent="0.25">
      <c r="A90" s="13">
        <v>80</v>
      </c>
      <c r="B90" s="34" t="s">
        <v>183</v>
      </c>
      <c r="C90" s="35" t="s">
        <v>199</v>
      </c>
      <c r="D90" s="35" t="s">
        <v>184</v>
      </c>
      <c r="E90" s="46">
        <v>30</v>
      </c>
      <c r="F90" s="47">
        <v>38.71</v>
      </c>
      <c r="G90" s="43">
        <f t="shared" si="6"/>
        <v>1161.3</v>
      </c>
      <c r="H90" s="48">
        <v>11</v>
      </c>
    </row>
    <row r="91" spans="1:8" x14ac:dyDescent="0.25">
      <c r="A91" s="13">
        <v>81</v>
      </c>
      <c r="B91" s="34" t="s">
        <v>123</v>
      </c>
      <c r="C91" s="35" t="s">
        <v>145</v>
      </c>
      <c r="D91" s="36" t="s">
        <v>146</v>
      </c>
      <c r="E91" s="46">
        <v>1500</v>
      </c>
      <c r="F91" s="47">
        <v>0.92</v>
      </c>
      <c r="G91" s="43">
        <f t="shared" si="6"/>
        <v>1380</v>
      </c>
      <c r="H91" s="48">
        <v>13</v>
      </c>
    </row>
    <row r="92" spans="1:8" x14ac:dyDescent="0.25">
      <c r="A92" s="13">
        <v>82</v>
      </c>
      <c r="B92" s="34" t="s">
        <v>123</v>
      </c>
      <c r="C92" s="35" t="s">
        <v>147</v>
      </c>
      <c r="D92" s="35" t="s">
        <v>148</v>
      </c>
      <c r="E92" s="46">
        <v>200</v>
      </c>
      <c r="F92" s="47">
        <v>1.69</v>
      </c>
      <c r="G92" s="43">
        <f t="shared" si="6"/>
        <v>338</v>
      </c>
      <c r="H92" s="48">
        <f t="shared" si="5"/>
        <v>3.38</v>
      </c>
    </row>
    <row r="93" spans="1:8" x14ac:dyDescent="0.25">
      <c r="A93" s="13">
        <v>83</v>
      </c>
      <c r="B93" s="37" t="s">
        <v>38</v>
      </c>
      <c r="C93" s="35" t="s">
        <v>149</v>
      </c>
      <c r="D93" s="35" t="s">
        <v>53</v>
      </c>
      <c r="E93" s="46">
        <v>10</v>
      </c>
      <c r="F93" s="47">
        <v>226.93</v>
      </c>
      <c r="G93" s="43">
        <f t="shared" si="6"/>
        <v>2269.3000000000002</v>
      </c>
      <c r="H93" s="48">
        <v>22</v>
      </c>
    </row>
    <row r="94" spans="1:8" x14ac:dyDescent="0.25">
      <c r="A94" s="13">
        <v>84</v>
      </c>
      <c r="B94" s="34" t="s">
        <v>123</v>
      </c>
      <c r="C94" s="35" t="s">
        <v>150</v>
      </c>
      <c r="D94" s="35" t="s">
        <v>24</v>
      </c>
      <c r="E94" s="46">
        <v>20000</v>
      </c>
      <c r="F94" s="47">
        <v>0.47</v>
      </c>
      <c r="G94" s="43">
        <f t="shared" si="6"/>
        <v>9400</v>
      </c>
      <c r="H94" s="48">
        <f t="shared" si="5"/>
        <v>94</v>
      </c>
    </row>
    <row r="95" spans="1:8" x14ac:dyDescent="0.25">
      <c r="A95" s="13">
        <v>85</v>
      </c>
      <c r="B95" s="34" t="s">
        <v>111</v>
      </c>
      <c r="C95" s="35" t="s">
        <v>151</v>
      </c>
      <c r="D95" s="35"/>
      <c r="E95" s="46">
        <v>2000</v>
      </c>
      <c r="F95" s="47">
        <v>1.74</v>
      </c>
      <c r="G95" s="43">
        <f t="shared" si="6"/>
        <v>3480</v>
      </c>
      <c r="H95" s="48">
        <v>34</v>
      </c>
    </row>
    <row r="96" spans="1:8" x14ac:dyDescent="0.25">
      <c r="A96" s="13">
        <v>86</v>
      </c>
      <c r="B96" s="34" t="s">
        <v>123</v>
      </c>
      <c r="C96" s="35" t="s">
        <v>152</v>
      </c>
      <c r="D96" s="35" t="s">
        <v>24</v>
      </c>
      <c r="E96" s="46">
        <v>5000</v>
      </c>
      <c r="F96" s="47">
        <v>1.74</v>
      </c>
      <c r="G96" s="43">
        <f t="shared" si="6"/>
        <v>8700</v>
      </c>
      <c r="H96" s="48">
        <f t="shared" si="5"/>
        <v>87</v>
      </c>
    </row>
    <row r="97" spans="1:8" x14ac:dyDescent="0.25">
      <c r="A97" s="13">
        <v>87</v>
      </c>
      <c r="B97" s="34" t="s">
        <v>123</v>
      </c>
      <c r="C97" s="35" t="s">
        <v>153</v>
      </c>
      <c r="D97" s="35" t="s">
        <v>24</v>
      </c>
      <c r="E97" s="46">
        <v>400</v>
      </c>
      <c r="F97" s="47">
        <v>2.11</v>
      </c>
      <c r="G97" s="43">
        <f t="shared" si="6"/>
        <v>844</v>
      </c>
      <c r="H97" s="48">
        <f t="shared" si="5"/>
        <v>8.44</v>
      </c>
    </row>
    <row r="98" spans="1:8" x14ac:dyDescent="0.25">
      <c r="A98" s="13">
        <v>88</v>
      </c>
      <c r="B98" s="34" t="s">
        <v>38</v>
      </c>
      <c r="C98" s="35" t="s">
        <v>154</v>
      </c>
      <c r="D98" s="35" t="s">
        <v>155</v>
      </c>
      <c r="E98" s="46">
        <v>100</v>
      </c>
      <c r="F98" s="47">
        <v>0.65</v>
      </c>
      <c r="G98" s="43">
        <f t="shared" si="6"/>
        <v>65</v>
      </c>
      <c r="H98" s="48">
        <v>0</v>
      </c>
    </row>
    <row r="99" spans="1:8" x14ac:dyDescent="0.25">
      <c r="A99" s="13">
        <v>89</v>
      </c>
      <c r="B99" s="34" t="s">
        <v>123</v>
      </c>
      <c r="C99" s="35" t="s">
        <v>200</v>
      </c>
      <c r="D99" s="35" t="s">
        <v>156</v>
      </c>
      <c r="E99" s="46">
        <v>60</v>
      </c>
      <c r="F99" s="47">
        <v>7.64</v>
      </c>
      <c r="G99" s="43">
        <f t="shared" si="6"/>
        <v>458.4</v>
      </c>
      <c r="H99" s="48">
        <v>4</v>
      </c>
    </row>
    <row r="100" spans="1:8" x14ac:dyDescent="0.25">
      <c r="A100" s="13">
        <v>90</v>
      </c>
      <c r="B100" s="34" t="s">
        <v>123</v>
      </c>
      <c r="C100" s="35" t="s">
        <v>201</v>
      </c>
      <c r="D100" s="35" t="s">
        <v>156</v>
      </c>
      <c r="E100" s="46">
        <v>40</v>
      </c>
      <c r="F100" s="47">
        <v>11.05</v>
      </c>
      <c r="G100" s="43">
        <f t="shared" si="6"/>
        <v>442</v>
      </c>
      <c r="H100" s="48">
        <f t="shared" si="5"/>
        <v>4.42</v>
      </c>
    </row>
    <row r="101" spans="1:8" x14ac:dyDescent="0.25">
      <c r="A101" s="35">
        <v>91</v>
      </c>
      <c r="B101" s="34" t="s">
        <v>123</v>
      </c>
      <c r="C101" s="35" t="s">
        <v>157</v>
      </c>
      <c r="D101" s="35" t="s">
        <v>158</v>
      </c>
      <c r="E101" s="46">
        <v>300</v>
      </c>
      <c r="F101" s="46">
        <v>0.22</v>
      </c>
      <c r="G101" s="43">
        <f t="shared" si="6"/>
        <v>66</v>
      </c>
      <c r="H101" s="48">
        <v>0</v>
      </c>
    </row>
    <row r="102" spans="1:8" x14ac:dyDescent="0.25">
      <c r="A102" s="35">
        <v>92</v>
      </c>
      <c r="B102" s="34" t="s">
        <v>123</v>
      </c>
      <c r="C102" s="35" t="s">
        <v>159</v>
      </c>
      <c r="D102" s="35" t="s">
        <v>160</v>
      </c>
      <c r="E102" s="46">
        <v>300</v>
      </c>
      <c r="F102" s="46">
        <v>0.27</v>
      </c>
      <c r="G102" s="43">
        <f t="shared" si="6"/>
        <v>81</v>
      </c>
      <c r="H102" s="48">
        <v>0</v>
      </c>
    </row>
    <row r="103" spans="1:8" x14ac:dyDescent="0.25">
      <c r="A103" s="35">
        <v>93</v>
      </c>
      <c r="B103" s="34" t="s">
        <v>123</v>
      </c>
      <c r="C103" s="35" t="s">
        <v>161</v>
      </c>
      <c r="D103" s="35"/>
      <c r="E103" s="46">
        <v>10</v>
      </c>
      <c r="F103" s="46">
        <v>34.619999999999997</v>
      </c>
      <c r="G103" s="43">
        <f t="shared" si="6"/>
        <v>346.2</v>
      </c>
      <c r="H103" s="48">
        <f t="shared" si="5"/>
        <v>3.4619999999999997</v>
      </c>
    </row>
    <row r="104" spans="1:8" x14ac:dyDescent="0.25">
      <c r="A104" s="35">
        <v>94</v>
      </c>
      <c r="B104" s="34" t="s">
        <v>123</v>
      </c>
      <c r="C104" s="35" t="s">
        <v>162</v>
      </c>
      <c r="D104" s="35" t="s">
        <v>24</v>
      </c>
      <c r="E104" s="46">
        <v>50</v>
      </c>
      <c r="F104" s="46">
        <v>31.6</v>
      </c>
      <c r="G104" s="43">
        <f t="shared" si="6"/>
        <v>1580</v>
      </c>
      <c r="H104" s="48">
        <v>15</v>
      </c>
    </row>
    <row r="105" spans="1:8" x14ac:dyDescent="0.25">
      <c r="A105" s="35">
        <v>95</v>
      </c>
      <c r="B105" s="34" t="s">
        <v>123</v>
      </c>
      <c r="C105" s="35" t="s">
        <v>163</v>
      </c>
      <c r="D105" s="35" t="s">
        <v>156</v>
      </c>
      <c r="E105" s="46">
        <v>300</v>
      </c>
      <c r="F105" s="46">
        <v>0.27</v>
      </c>
      <c r="G105" s="43">
        <f t="shared" si="6"/>
        <v>81</v>
      </c>
      <c r="H105" s="48">
        <v>0</v>
      </c>
    </row>
    <row r="106" spans="1:8" x14ac:dyDescent="0.25">
      <c r="A106" s="35">
        <v>96</v>
      </c>
      <c r="B106" s="34" t="s">
        <v>123</v>
      </c>
      <c r="C106" s="35" t="s">
        <v>164</v>
      </c>
      <c r="D106" s="35" t="s">
        <v>156</v>
      </c>
      <c r="E106" s="46">
        <v>300</v>
      </c>
      <c r="F106" s="46">
        <v>0.5</v>
      </c>
      <c r="G106" s="43">
        <f t="shared" si="6"/>
        <v>150</v>
      </c>
      <c r="H106" s="48">
        <v>1</v>
      </c>
    </row>
    <row r="107" spans="1:8" x14ac:dyDescent="0.25">
      <c r="A107" s="35">
        <v>97</v>
      </c>
      <c r="B107" s="34" t="s">
        <v>123</v>
      </c>
      <c r="C107" s="35" t="s">
        <v>185</v>
      </c>
      <c r="D107" s="35"/>
      <c r="E107" s="46">
        <v>8000</v>
      </c>
      <c r="F107" s="46">
        <v>0.35</v>
      </c>
      <c r="G107" s="43">
        <f t="shared" si="6"/>
        <v>2800</v>
      </c>
      <c r="H107" s="48">
        <f t="shared" si="5"/>
        <v>28</v>
      </c>
    </row>
    <row r="108" spans="1:8" x14ac:dyDescent="0.25">
      <c r="G108" s="38">
        <f>SUM(G11:G107)</f>
        <v>195780.21999999997</v>
      </c>
    </row>
  </sheetData>
  <pageMargins left="0.7" right="0.7" top="0.75" bottom="0.75" header="0.3" footer="0.3"/>
  <pageSetup paperSize="9" scale="75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conta3</dc:creator>
  <cp:lastModifiedBy>conta3</cp:lastModifiedBy>
  <cp:lastPrinted>2023-01-27T13:16:30Z</cp:lastPrinted>
  <dcterms:created xsi:type="dcterms:W3CDTF">2022-12-28T09:02:45Z</dcterms:created>
  <dcterms:modified xsi:type="dcterms:W3CDTF">2023-01-27T13:16:37Z</dcterms:modified>
</cp:coreProperties>
</file>